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6210" yWindow="420" windowWidth="16830" windowHeight="11400"/>
  </bookViews>
  <sheets>
    <sheet name="校级汇总表" sheetId="1" r:id="rId1"/>
    <sheet name="院级汇总表" sheetId="6" r:id="rId2"/>
    <sheet name="N-SRTP" sheetId="3" r:id="rId3"/>
  </sheets>
  <definedNames>
    <definedName name="_xlnm._FilterDatabase" localSheetId="0" hidden="1">校级汇总表!$A$3:$D$3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9" i="1" l="1"/>
  <c r="G5" i="1" l="1"/>
  <c r="G11" i="1"/>
  <c r="G20" i="1"/>
  <c r="G7" i="6"/>
  <c r="G6" i="6"/>
  <c r="G18" i="1"/>
  <c r="G17" i="1"/>
  <c r="G16" i="1"/>
  <c r="G15" i="1"/>
  <c r="G14" i="1"/>
  <c r="G4" i="6"/>
  <c r="G5" i="6"/>
  <c r="G12" i="1"/>
  <c r="G10" i="1"/>
  <c r="G9" i="1"/>
  <c r="G6" i="1"/>
  <c r="G4" i="1"/>
</calcChain>
</file>

<file path=xl/sharedStrings.xml><?xml version="1.0" encoding="utf-8"?>
<sst xmlns="http://schemas.openxmlformats.org/spreadsheetml/2006/main" count="163" uniqueCount="122">
  <si>
    <t>序号</t>
  </si>
  <si>
    <t>项目编号</t>
  </si>
  <si>
    <t>项目名称</t>
  </si>
  <si>
    <t>项目级别</t>
  </si>
  <si>
    <t>3</t>
  </si>
  <si>
    <t>4</t>
  </si>
  <si>
    <t>孟洪福</t>
  </si>
  <si>
    <t>5</t>
  </si>
  <si>
    <t>6</t>
  </si>
  <si>
    <t>7</t>
  </si>
  <si>
    <t>8</t>
  </si>
  <si>
    <t>王刚</t>
  </si>
  <si>
    <t>9</t>
  </si>
  <si>
    <t>王欢、黎飞</t>
  </si>
  <si>
    <t>10</t>
  </si>
  <si>
    <t>11</t>
  </si>
  <si>
    <t>12</t>
  </si>
  <si>
    <t>13</t>
  </si>
  <si>
    <t>14</t>
  </si>
  <si>
    <t>15</t>
  </si>
  <si>
    <t>周智君</t>
  </si>
  <si>
    <t>黎飞</t>
  </si>
  <si>
    <t>17</t>
  </si>
  <si>
    <t>黎飞、苗澎</t>
  </si>
  <si>
    <t>1</t>
    <phoneticPr fontId="1" type="noConversion"/>
  </si>
  <si>
    <t>2</t>
    <phoneticPr fontId="1" type="noConversion"/>
  </si>
  <si>
    <t>总学分</t>
    <phoneticPr fontId="1" type="noConversion"/>
  </si>
  <si>
    <t>学生姓名（学号）</t>
    <phoneticPr fontId="1" type="noConversion"/>
  </si>
  <si>
    <t>总学分</t>
    <phoneticPr fontId="1" type="noConversion"/>
  </si>
  <si>
    <t>等级</t>
    <phoneticPr fontId="1" type="noConversion"/>
  </si>
  <si>
    <t>学生姓名（学号）</t>
    <phoneticPr fontId="1" type="noConversion"/>
  </si>
  <si>
    <t>院系名称：信息科学与工程学院</t>
    <phoneticPr fontId="4" type="noConversion"/>
  </si>
  <si>
    <t>东南大学大学生科研训练计划（SRTP）项目结题汇总表</t>
  </si>
  <si>
    <t>东南大学大学生科研训练计划（NSRTP）项目结题汇总表</t>
    <phoneticPr fontId="4" type="noConversion"/>
  </si>
  <si>
    <t>成绩</t>
    <phoneticPr fontId="1" type="noConversion"/>
  </si>
  <si>
    <t>指导教师</t>
    <phoneticPr fontId="1" type="noConversion"/>
  </si>
  <si>
    <t>指导教师</t>
    <phoneticPr fontId="1" type="noConversion"/>
  </si>
  <si>
    <t>工作人员：王向阳、姜明、张圣清、张树林</t>
    <phoneticPr fontId="4" type="noConversion"/>
  </si>
  <si>
    <t>201904074</t>
    <phoneticPr fontId="4" type="noConversion"/>
  </si>
  <si>
    <t>201904058</t>
  </si>
  <si>
    <t>201904009</t>
  </si>
  <si>
    <t>201904013</t>
  </si>
  <si>
    <t>201904016</t>
  </si>
  <si>
    <t>201904028</t>
  </si>
  <si>
    <t>201904045</t>
  </si>
  <si>
    <t>201904048</t>
  </si>
  <si>
    <t>201904052</t>
  </si>
  <si>
    <t>201904054</t>
  </si>
  <si>
    <t>201904055</t>
    <phoneticPr fontId="4" type="noConversion"/>
  </si>
  <si>
    <t>STM32 PID控制扩展库</t>
  </si>
  <si>
    <t>基于TMC5160的全自动三轴试验仪驱动模块</t>
  </si>
  <si>
    <t>针对室内物体识别的微波毫米波雷达天线设计</t>
  </si>
  <si>
    <t>智能反射表面材料在无线通信中的应用研究</t>
  </si>
  <si>
    <t>Android恶意软件检测系统</t>
  </si>
  <si>
    <t>基于压缩感知的毫米波大规模MIMO系统测向</t>
  </si>
  <si>
    <t>基于调频连续波雷达的追踪与探测小车系统</t>
  </si>
  <si>
    <t>基于FMCW的微波雷达传感器基带算法</t>
  </si>
  <si>
    <t>室内人体识别雷达系统基带算法的研究</t>
  </si>
  <si>
    <t>物体扫描建模系统</t>
  </si>
  <si>
    <t>通过</t>
  </si>
  <si>
    <t>良好</t>
  </si>
  <si>
    <t>优秀</t>
  </si>
  <si>
    <t>黄风义、唐路</t>
  </si>
  <si>
    <t>党建</t>
  </si>
  <si>
    <t>杨晓辉</t>
  </si>
  <si>
    <t>陈鹏</t>
    <phoneticPr fontId="4" type="noConversion"/>
  </si>
  <si>
    <t>李连鸣、樊祥宁</t>
  </si>
  <si>
    <t>201904008</t>
  </si>
  <si>
    <t>201904019</t>
  </si>
  <si>
    <t>201904023</t>
  </si>
  <si>
    <t>201904049</t>
  </si>
  <si>
    <t>201904053</t>
  </si>
  <si>
    <t>201904056</t>
  </si>
  <si>
    <t>201904069</t>
  </si>
  <si>
    <t>202004022</t>
  </si>
  <si>
    <t>202004041</t>
  </si>
  <si>
    <r>
      <t>N</t>
    </r>
    <r>
      <rPr>
        <sz val="9"/>
        <rFont val="宋体"/>
        <family val="3"/>
        <charset val="134"/>
      </rPr>
      <t>-SRTP</t>
    </r>
    <phoneticPr fontId="4" type="noConversion"/>
  </si>
  <si>
    <t>工业自动化无线数据传输系统</t>
  </si>
  <si>
    <t>网络切片在虚拟化光网络中的实现</t>
  </si>
  <si>
    <t>基于SIW的毫米波高性能雷达天线设计</t>
  </si>
  <si>
    <t>基于45nmCMOS工艺的SPI总线可移植性IP核开发</t>
  </si>
  <si>
    <t>基于单片机控制的高速路智能警示牌</t>
  </si>
  <si>
    <t>基于载波侦听的物联网级联技术</t>
  </si>
  <si>
    <t>高精度传感器数据采集通用平台</t>
  </si>
  <si>
    <t>基于STM32的全自动精密气压固结仪</t>
  </si>
  <si>
    <t>分布式MIMO的互异性校准算法</t>
    <phoneticPr fontId="4" type="noConversion"/>
  </si>
  <si>
    <t>通过</t>
    <phoneticPr fontId="4" type="noConversion"/>
  </si>
  <si>
    <t>良好</t>
    <phoneticPr fontId="4" type="noConversion"/>
  </si>
  <si>
    <t>优秀</t>
    <phoneticPr fontId="4" type="noConversion"/>
  </si>
  <si>
    <t>苗澎</t>
  </si>
  <si>
    <t>朱敏</t>
  </si>
  <si>
    <t>田玲</t>
  </si>
  <si>
    <t>张圣清</t>
  </si>
  <si>
    <t>验收时间：2020-5-29</t>
    <phoneticPr fontId="4" type="noConversion"/>
  </si>
  <si>
    <t>神经信号探测的放大增益控制模块研究</t>
    <phoneticPr fontId="1" type="noConversion"/>
  </si>
  <si>
    <t>孟桥</t>
    <phoneticPr fontId="1" type="noConversion"/>
  </si>
  <si>
    <t>基于SiGe BiCMOS工艺的SPI总线可移植性IP核开发</t>
    <phoneticPr fontId="1" type="noConversion"/>
  </si>
  <si>
    <t>201904064</t>
    <phoneticPr fontId="1" type="noConversion"/>
  </si>
  <si>
    <t>刘佳昊04217718(1.0),吴书04217741(2.5),杨辰昊04217738(2.0),陈程04217740(2.0),杨永发04217739(2.0)</t>
    <phoneticPr fontId="1" type="noConversion"/>
  </si>
  <si>
    <t>祁栋华04017417(1.425),高佳峻04017419(1.425),鲁文韬04017428(1.425),寇周斌04017429(1.425)</t>
    <phoneticPr fontId="1" type="noConversion"/>
  </si>
  <si>
    <t>杨文武04016326(2.5),杨靖聪04016537(1.2),李思睿04016536(2.5),叶咏龙04016331(1.2)</t>
    <phoneticPr fontId="1" type="noConversion"/>
  </si>
  <si>
    <t>雷辰露04017306(1.6),郭宇帆04017342(2.4)</t>
    <phoneticPr fontId="1" type="noConversion"/>
  </si>
  <si>
    <t>孙蒙江04017543(2.0),方家琪04017546(2.0)</t>
    <phoneticPr fontId="1" type="noConversion"/>
  </si>
  <si>
    <t>毛春苗04017207(1.6),殷冰04017608(2.8),04017420黄翔宇(2.8),08117116周宇(0.8)</t>
    <phoneticPr fontId="1" type="noConversion"/>
  </si>
  <si>
    <t>王维清04217746(2.0),李毓贤04017431(2.0),史云涛04217736(2.0),刘运鑫04218832(2.0)</t>
    <phoneticPr fontId="1" type="noConversion"/>
  </si>
  <si>
    <t>陈程04217740(0.66),杨永发04217739(1.1),吴书04217741(1.54),杨辰昊04217738(0.66),刘佳昊04217718(0.44)</t>
    <phoneticPr fontId="1" type="noConversion"/>
  </si>
  <si>
    <t xml:space="preserve">王恺祺04017126(2.0),荀子政04017122(2.0),周昊涵04017133(2.0),倪天昕04017129(2.0) </t>
    <phoneticPr fontId="1" type="noConversion"/>
  </si>
  <si>
    <t>周仕贤04017415(1.05),魏家煊04017436(1.05),赵原浩04017438(1.05),刘昊东04017445(1.05)</t>
    <phoneticPr fontId="1" type="noConversion"/>
  </si>
  <si>
    <t>余秋实04017114(1.05),赵浩轩04017113(1.05),陈梓毓04017134(1.05),陈雅清04217715(1.05)</t>
    <phoneticPr fontId="1" type="noConversion"/>
  </si>
  <si>
    <t xml:space="preserve">付文甫04017131(3.0),王海洳04217710(3.0) </t>
    <phoneticPr fontId="1" type="noConversion"/>
  </si>
  <si>
    <t xml:space="preserve"> 黄橙04017303(1.28),孙诗蕾04017307(1.28),程祎劼04017304(1.28),周智玮04017433(0.96),姚中元04017434(0.96) </t>
    <phoneticPr fontId="1" type="noConversion"/>
  </si>
  <si>
    <t>张宗锴04017311(1.54),陈家乐04017240(0.88),梁辰晖04017312(0.88),李继宏04017239(0.66),段越04017301(0.44)</t>
    <phoneticPr fontId="1" type="noConversion"/>
  </si>
  <si>
    <t>张宇04017514(1.56),韦文韬04017513(1.495),金宇捷04017524(1.495),李瑞040175621(1.95)</t>
    <phoneticPr fontId="1" type="noConversion"/>
  </si>
  <si>
    <t xml:space="preserve">04217713吴彦君(1.05),成林02016134(1.05),高彤04217714(1.05),杨师杰04017112(1.05) </t>
    <phoneticPr fontId="1" type="noConversion"/>
  </si>
  <si>
    <t>罗孙文04017332(1.012),徐泽彬04017330(1.012),程蓬捷04017533(0.88),陆天洋04017328(0.792),冯治恒04017331(0.704)</t>
    <phoneticPr fontId="1" type="noConversion"/>
  </si>
  <si>
    <t>赵文远04017323(1.625),孙远志04017345(1.625),吕彦辰04217727(1.625),牙萌04017329(1.625)</t>
    <phoneticPr fontId="1" type="noConversion"/>
  </si>
  <si>
    <t>16</t>
    <phoneticPr fontId="1" type="noConversion"/>
  </si>
  <si>
    <t>双路语音同传的无线收发系统</t>
    <phoneticPr fontId="1" type="noConversion"/>
  </si>
  <si>
    <t>戴子皓04018425(3.0),杨文亮61517307(3.0)</t>
    <phoneticPr fontId="1" type="noConversion"/>
  </si>
  <si>
    <t>黄乐扬04018607(2.275),景昊天61517309(1.95),杨浩61517329(0.975),张书岩61517126(1.3)</t>
    <phoneticPr fontId="1" type="noConversion"/>
  </si>
  <si>
    <t>姜国力04017145(2.5),蔡承志61517111(2.5),林继康04017142(2.5)</t>
    <phoneticPr fontId="1" type="noConversion"/>
  </si>
  <si>
    <t>刁乙静04217719（1.0）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</si>
</sst>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);[Red]\(0.0\)"/>
  </numFmts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176" fontId="0" fillId="0" borderId="0" xfId="0" applyNumberFormat="1" applyAlignment="1">
      <alignment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/>
    <xf numFmtId="0" fontId="0" fillId="0" borderId="1" xfId="0" applyBorder="1"/>
    <xf numFmtId="58" fontId="0" fillId="0" borderId="0" xfId="0" applyNumberFormat="1"/>
    <xf numFmtId="0" fontId="9" fillId="0" borderId="1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tabSelected="1" zoomScale="80" zoomScaleNormal="80" workbookViewId="0">
      <selection activeCell="D26" sqref="D26"/>
    </sheetView>
  </sheetViews>
  <sheetFormatPr defaultRowHeight="13.5" x14ac:dyDescent="0.15"/>
  <cols>
    <col min="1" max="1" width="5.625" style="1" customWidth="1"/>
    <col min="2" max="2" width="30.625" style="1" customWidth="1"/>
    <col min="3" max="3" width="10" style="1" bestFit="1" customWidth="1"/>
    <col min="4" max="4" width="126" style="1" customWidth="1"/>
    <col min="5" max="5" width="12.875" style="1" customWidth="1"/>
    <col min="6" max="6" width="6" style="1" bestFit="1" customWidth="1"/>
    <col min="7" max="7" width="8" style="1" bestFit="1" customWidth="1"/>
  </cols>
  <sheetData>
    <row r="1" spans="1:10" ht="32.450000000000003" customHeight="1" x14ac:dyDescent="0.15">
      <c r="A1" s="25" t="s">
        <v>32</v>
      </c>
      <c r="B1" s="25"/>
      <c r="C1" s="25"/>
      <c r="D1" s="25"/>
      <c r="E1" s="25"/>
      <c r="F1" s="25"/>
      <c r="G1" s="25"/>
    </row>
    <row r="2" spans="1:10" ht="31.9" customHeight="1" x14ac:dyDescent="0.15">
      <c r="A2" s="27" t="s">
        <v>31</v>
      </c>
      <c r="B2" s="27"/>
      <c r="C2" s="27"/>
      <c r="D2" s="27"/>
      <c r="E2" s="27"/>
      <c r="F2" s="27"/>
      <c r="G2" s="27"/>
    </row>
    <row r="3" spans="1:10" ht="24" customHeight="1" x14ac:dyDescent="0.15">
      <c r="A3" s="2" t="s">
        <v>0</v>
      </c>
      <c r="B3" s="2" t="s">
        <v>2</v>
      </c>
      <c r="C3" s="2" t="s">
        <v>1</v>
      </c>
      <c r="D3" s="2" t="s">
        <v>27</v>
      </c>
      <c r="E3" s="2" t="s">
        <v>36</v>
      </c>
      <c r="F3" s="2" t="s">
        <v>34</v>
      </c>
      <c r="G3" s="2" t="s">
        <v>26</v>
      </c>
    </row>
    <row r="4" spans="1:10" ht="24.95" customHeight="1" x14ac:dyDescent="0.15">
      <c r="A4" s="3" t="s">
        <v>24</v>
      </c>
      <c r="B4" s="6" t="s">
        <v>51</v>
      </c>
      <c r="C4" s="3" t="s">
        <v>40</v>
      </c>
      <c r="D4" s="9" t="s">
        <v>98</v>
      </c>
      <c r="E4" s="3" t="s">
        <v>62</v>
      </c>
      <c r="F4" s="5" t="s">
        <v>60</v>
      </c>
      <c r="G4" s="22">
        <f>6+0.5*(5-3)+2+0.5*(5-3)</f>
        <v>10</v>
      </c>
      <c r="J4" s="21"/>
    </row>
    <row r="5" spans="1:10" ht="24.95" customHeight="1" x14ac:dyDescent="0.15">
      <c r="A5" s="3" t="s">
        <v>25</v>
      </c>
      <c r="B5" s="6" t="s">
        <v>52</v>
      </c>
      <c r="C5" s="3" t="s">
        <v>41</v>
      </c>
      <c r="D5" s="9" t="s">
        <v>99</v>
      </c>
      <c r="E5" s="3" t="s">
        <v>63</v>
      </c>
      <c r="F5" s="5" t="s">
        <v>59</v>
      </c>
      <c r="G5" s="22">
        <f>4+0.2*(4-3)+1+0.5*(4-3)</f>
        <v>5.7</v>
      </c>
      <c r="I5" s="23"/>
    </row>
    <row r="6" spans="1:10" ht="24.95" customHeight="1" x14ac:dyDescent="0.15">
      <c r="A6" s="3" t="s">
        <v>4</v>
      </c>
      <c r="B6" s="6" t="s">
        <v>53</v>
      </c>
      <c r="C6" s="3" t="s">
        <v>42</v>
      </c>
      <c r="D6" s="9" t="s">
        <v>100</v>
      </c>
      <c r="E6" s="3" t="s">
        <v>64</v>
      </c>
      <c r="F6" s="5" t="s">
        <v>60</v>
      </c>
      <c r="G6" s="22">
        <f>6+0.5*(4-3)+1+0.5*(4-3)</f>
        <v>8</v>
      </c>
    </row>
    <row r="7" spans="1:10" ht="24.95" customHeight="1" x14ac:dyDescent="0.15">
      <c r="A7" s="3" t="s">
        <v>5</v>
      </c>
      <c r="B7" s="6" t="s">
        <v>94</v>
      </c>
      <c r="C7" s="3" t="s">
        <v>43</v>
      </c>
      <c r="D7" s="5" t="s">
        <v>101</v>
      </c>
      <c r="E7" s="3" t="s">
        <v>20</v>
      </c>
      <c r="F7" s="5" t="s">
        <v>60</v>
      </c>
      <c r="G7" s="22">
        <v>4</v>
      </c>
    </row>
    <row r="8" spans="1:10" ht="24.95" customHeight="1" x14ac:dyDescent="0.15">
      <c r="A8" s="3" t="s">
        <v>7</v>
      </c>
      <c r="B8" s="6" t="s">
        <v>54</v>
      </c>
      <c r="C8" s="3" t="s">
        <v>44</v>
      </c>
      <c r="D8" s="9" t="s">
        <v>102</v>
      </c>
      <c r="E8" s="3" t="s">
        <v>65</v>
      </c>
      <c r="F8" s="5" t="s">
        <v>60</v>
      </c>
      <c r="G8" s="22">
        <v>4</v>
      </c>
    </row>
    <row r="9" spans="1:10" ht="24.95" customHeight="1" x14ac:dyDescent="0.15">
      <c r="A9" s="3" t="s">
        <v>8</v>
      </c>
      <c r="B9" s="6" t="s">
        <v>55</v>
      </c>
      <c r="C9" s="3" t="s">
        <v>45</v>
      </c>
      <c r="D9" s="9" t="s">
        <v>103</v>
      </c>
      <c r="E9" s="3" t="s">
        <v>66</v>
      </c>
      <c r="F9" s="5" t="s">
        <v>61</v>
      </c>
      <c r="G9" s="22">
        <f>7+1*(4-3)</f>
        <v>8</v>
      </c>
    </row>
    <row r="10" spans="1:10" ht="24.95" customHeight="1" x14ac:dyDescent="0.15">
      <c r="A10" s="3" t="s">
        <v>9</v>
      </c>
      <c r="B10" s="6" t="s">
        <v>56</v>
      </c>
      <c r="C10" s="3" t="s">
        <v>46</v>
      </c>
      <c r="D10" s="9" t="s">
        <v>104</v>
      </c>
      <c r="E10" s="3" t="s">
        <v>62</v>
      </c>
      <c r="F10" s="5" t="s">
        <v>61</v>
      </c>
      <c r="G10" s="22">
        <f>7+1*(4-3)</f>
        <v>8</v>
      </c>
    </row>
    <row r="11" spans="1:10" ht="24.95" customHeight="1" x14ac:dyDescent="0.15">
      <c r="A11" s="3" t="s">
        <v>10</v>
      </c>
      <c r="B11" s="6" t="s">
        <v>57</v>
      </c>
      <c r="C11" s="3" t="s">
        <v>47</v>
      </c>
      <c r="D11" s="9" t="s">
        <v>105</v>
      </c>
      <c r="E11" s="3" t="s">
        <v>62</v>
      </c>
      <c r="F11" s="5" t="s">
        <v>59</v>
      </c>
      <c r="G11" s="22">
        <f>4+0.2*(5-3)</f>
        <v>4.4000000000000004</v>
      </c>
    </row>
    <row r="12" spans="1:10" ht="24.95" customHeight="1" x14ac:dyDescent="0.15">
      <c r="A12" s="3" t="s">
        <v>12</v>
      </c>
      <c r="B12" s="6" t="s">
        <v>58</v>
      </c>
      <c r="C12" s="3" t="s">
        <v>48</v>
      </c>
      <c r="D12" s="9" t="s">
        <v>106</v>
      </c>
      <c r="E12" s="3" t="s">
        <v>95</v>
      </c>
      <c r="F12" s="5" t="s">
        <v>61</v>
      </c>
      <c r="G12" s="22">
        <f>7+1*(4-3)</f>
        <v>8</v>
      </c>
    </row>
    <row r="13" spans="1:10" ht="24.95" customHeight="1" x14ac:dyDescent="0.15">
      <c r="A13" s="3" t="s">
        <v>14</v>
      </c>
      <c r="B13" s="18" t="s">
        <v>78</v>
      </c>
      <c r="C13" s="13" t="s">
        <v>67</v>
      </c>
      <c r="D13" s="31" t="s">
        <v>120</v>
      </c>
      <c r="E13" s="13" t="s">
        <v>90</v>
      </c>
      <c r="F13" s="19" t="s">
        <v>87</v>
      </c>
      <c r="G13" s="22">
        <v>7.5</v>
      </c>
    </row>
    <row r="14" spans="1:10" ht="24.95" customHeight="1" x14ac:dyDescent="0.15">
      <c r="A14" s="3" t="s">
        <v>15</v>
      </c>
      <c r="B14" s="18" t="s">
        <v>79</v>
      </c>
      <c r="C14" s="13" t="s">
        <v>68</v>
      </c>
      <c r="D14" s="9" t="s">
        <v>109</v>
      </c>
      <c r="E14" s="13" t="s">
        <v>6</v>
      </c>
      <c r="F14" s="20" t="s">
        <v>88</v>
      </c>
      <c r="G14" s="22">
        <f>5+1</f>
        <v>6</v>
      </c>
    </row>
    <row r="15" spans="1:10" ht="24.95" customHeight="1" x14ac:dyDescent="0.15">
      <c r="A15" s="3" t="s">
        <v>16</v>
      </c>
      <c r="B15" s="18" t="s">
        <v>80</v>
      </c>
      <c r="C15" s="13" t="s">
        <v>69</v>
      </c>
      <c r="D15" s="9" t="s">
        <v>110</v>
      </c>
      <c r="E15" s="13" t="s">
        <v>13</v>
      </c>
      <c r="F15" s="19" t="s">
        <v>86</v>
      </c>
      <c r="G15" s="22">
        <f>4+0.2*(5-3)+1+0.5*(5-3)</f>
        <v>6.4</v>
      </c>
    </row>
    <row r="16" spans="1:10" ht="24.95" customHeight="1" x14ac:dyDescent="0.15">
      <c r="A16" s="3" t="s">
        <v>17</v>
      </c>
      <c r="B16" s="18" t="s">
        <v>96</v>
      </c>
      <c r="C16" s="13" t="s">
        <v>70</v>
      </c>
      <c r="D16" s="9" t="s">
        <v>111</v>
      </c>
      <c r="E16" s="13" t="s">
        <v>13</v>
      </c>
      <c r="F16" s="19" t="s">
        <v>86</v>
      </c>
      <c r="G16" s="22">
        <f>4+0.2*(5-3)</f>
        <v>4.4000000000000004</v>
      </c>
    </row>
    <row r="17" spans="1:7" ht="24.95" customHeight="1" x14ac:dyDescent="0.15">
      <c r="A17" s="3" t="s">
        <v>18</v>
      </c>
      <c r="B17" s="18" t="s">
        <v>81</v>
      </c>
      <c r="C17" s="13" t="s">
        <v>71</v>
      </c>
      <c r="D17" s="9" t="s">
        <v>112</v>
      </c>
      <c r="E17" s="13" t="s">
        <v>11</v>
      </c>
      <c r="F17" s="19" t="s">
        <v>87</v>
      </c>
      <c r="G17" s="22">
        <f>6+0.5*(4-3)</f>
        <v>6.5</v>
      </c>
    </row>
    <row r="18" spans="1:7" ht="24.95" customHeight="1" x14ac:dyDescent="0.15">
      <c r="A18" s="3" t="s">
        <v>19</v>
      </c>
      <c r="B18" s="18" t="s">
        <v>82</v>
      </c>
      <c r="C18" s="13" t="s">
        <v>72</v>
      </c>
      <c r="D18" s="5" t="s">
        <v>113</v>
      </c>
      <c r="E18" s="13" t="s">
        <v>91</v>
      </c>
      <c r="F18" s="19" t="s">
        <v>86</v>
      </c>
      <c r="G18" s="22">
        <f>4+0.2*(4-3)</f>
        <v>4.2</v>
      </c>
    </row>
    <row r="19" spans="1:7" ht="24.95" customHeight="1" x14ac:dyDescent="0.15">
      <c r="A19" s="3" t="s">
        <v>116</v>
      </c>
      <c r="B19" s="13" t="s">
        <v>84</v>
      </c>
      <c r="C19" s="13" t="s">
        <v>74</v>
      </c>
      <c r="D19" s="5" t="s">
        <v>118</v>
      </c>
      <c r="E19" s="13" t="s">
        <v>21</v>
      </c>
      <c r="F19" s="20" t="s">
        <v>88</v>
      </c>
      <c r="G19" s="22">
        <f>5+1</f>
        <v>6</v>
      </c>
    </row>
    <row r="20" spans="1:7" ht="24.95" customHeight="1" x14ac:dyDescent="0.15">
      <c r="A20" s="3" t="s">
        <v>22</v>
      </c>
      <c r="B20" s="13" t="s">
        <v>117</v>
      </c>
      <c r="C20" s="13" t="s">
        <v>75</v>
      </c>
      <c r="D20" s="9" t="s">
        <v>119</v>
      </c>
      <c r="E20" s="13" t="s">
        <v>92</v>
      </c>
      <c r="F20" s="19" t="s">
        <v>87</v>
      </c>
      <c r="G20" s="22">
        <f>6+0.5*(4-3)</f>
        <v>6.5</v>
      </c>
    </row>
    <row r="21" spans="1:7" ht="24.95" customHeight="1" x14ac:dyDescent="0.15"/>
    <row r="22" spans="1:7" ht="24.95" customHeight="1" x14ac:dyDescent="0.15">
      <c r="A22" s="14"/>
      <c r="B22" s="15"/>
      <c r="C22" s="16"/>
      <c r="D22" s="16"/>
      <c r="E22" s="16"/>
      <c r="F22" s="16"/>
      <c r="G22" s="16"/>
    </row>
    <row r="23" spans="1:7" ht="24.95" customHeight="1" x14ac:dyDescent="0.15">
      <c r="B23" s="26" t="s">
        <v>37</v>
      </c>
      <c r="C23" s="26"/>
      <c r="D23" s="26"/>
      <c r="E23" s="26"/>
    </row>
    <row r="24" spans="1:7" ht="24.95" customHeight="1" x14ac:dyDescent="0.15">
      <c r="B24" s="10" t="s">
        <v>93</v>
      </c>
      <c r="C24" s="11"/>
      <c r="D24" s="10"/>
      <c r="E24" s="12"/>
    </row>
    <row r="25" spans="1:7" ht="24.95" customHeight="1" x14ac:dyDescent="0.15"/>
    <row r="26" spans="1:7" ht="24.95" customHeight="1" x14ac:dyDescent="0.15"/>
    <row r="27" spans="1:7" ht="24.95" customHeight="1" x14ac:dyDescent="0.15"/>
    <row r="28" spans="1:7" ht="24.95" customHeight="1" x14ac:dyDescent="0.15"/>
    <row r="29" spans="1:7" ht="24.95" customHeight="1" x14ac:dyDescent="0.15"/>
    <row r="30" spans="1:7" ht="24.95" customHeight="1" x14ac:dyDescent="0.15"/>
    <row r="31" spans="1:7" ht="24.95" customHeight="1" x14ac:dyDescent="0.15"/>
    <row r="32" spans="1:7" ht="24.95" customHeight="1" x14ac:dyDescent="0.15"/>
    <row r="33" ht="24.95" customHeight="1" x14ac:dyDescent="0.15"/>
    <row r="34" ht="24.95" customHeight="1" x14ac:dyDescent="0.15"/>
    <row r="35" ht="24.95" customHeight="1" x14ac:dyDescent="0.15"/>
    <row r="36" ht="24.95" customHeight="1" x14ac:dyDescent="0.15"/>
    <row r="37" ht="24.95" customHeight="1" x14ac:dyDescent="0.15"/>
    <row r="38" ht="24.95" customHeight="1" x14ac:dyDescent="0.15"/>
    <row r="39" ht="24.95" customHeight="1" x14ac:dyDescent="0.15"/>
    <row r="40" ht="24.95" customHeight="1" x14ac:dyDescent="0.15"/>
    <row r="41" ht="24.95" customHeight="1" x14ac:dyDescent="0.15"/>
    <row r="43" ht="24.95" customHeight="1" x14ac:dyDescent="0.15"/>
    <row r="44" ht="24.95" customHeight="1" x14ac:dyDescent="0.15"/>
    <row r="45" ht="24.95" customHeight="1" x14ac:dyDescent="0.15"/>
    <row r="46" ht="24.95" customHeight="1" x14ac:dyDescent="0.15"/>
    <row r="47" ht="24.95" customHeight="1" x14ac:dyDescent="0.15"/>
    <row r="48" ht="24.95" customHeight="1" x14ac:dyDescent="0.15"/>
    <row r="49" ht="24.95" customHeight="1" x14ac:dyDescent="0.15"/>
    <row r="50" ht="24.95" customHeight="1" x14ac:dyDescent="0.15"/>
    <row r="51" ht="24.95" customHeight="1" x14ac:dyDescent="0.15"/>
    <row r="52" ht="24.95" customHeight="1" x14ac:dyDescent="0.15"/>
  </sheetData>
  <mergeCells count="3">
    <mergeCell ref="A1:G1"/>
    <mergeCell ref="B23:E23"/>
    <mergeCell ref="A2:G2"/>
  </mergeCells>
  <phoneticPr fontId="1" type="noConversion"/>
  <pageMargins left="0.7" right="0.7" top="0.75" bottom="0.75" header="0.3" footer="0.3"/>
  <pageSetup paperSize="9" orientation="landscape" r:id="rId1"/>
  <ignoredErrors>
    <ignoredError sqref="G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2" zoomScale="80" zoomScaleNormal="80" workbookViewId="0">
      <selection activeCell="B4" sqref="B4"/>
    </sheetView>
  </sheetViews>
  <sheetFormatPr defaultRowHeight="13.5" x14ac:dyDescent="0.15"/>
  <cols>
    <col min="1" max="1" width="6.125" customWidth="1"/>
    <col min="2" max="2" width="28.875" customWidth="1"/>
    <col min="3" max="3" width="17.375" customWidth="1"/>
    <col min="4" max="4" width="125.125" customWidth="1"/>
    <col min="5" max="5" width="13.125" customWidth="1"/>
    <col min="6" max="6" width="6" bestFit="1" customWidth="1"/>
    <col min="7" max="7" width="8" bestFit="1" customWidth="1"/>
  </cols>
  <sheetData>
    <row r="1" spans="1:7" ht="25.9" customHeight="1" x14ac:dyDescent="0.15">
      <c r="A1" s="28" t="s">
        <v>32</v>
      </c>
      <c r="B1" s="28"/>
      <c r="C1" s="28"/>
      <c r="D1" s="28"/>
      <c r="E1" s="28"/>
      <c r="F1" s="28"/>
      <c r="G1" s="28"/>
    </row>
    <row r="2" spans="1:7" ht="28.15" customHeight="1" x14ac:dyDescent="0.15">
      <c r="A2" s="29" t="s">
        <v>31</v>
      </c>
      <c r="B2" s="29"/>
      <c r="C2" s="29"/>
      <c r="D2" s="29"/>
      <c r="E2" s="29"/>
      <c r="F2" s="29"/>
      <c r="G2" s="29"/>
    </row>
    <row r="3" spans="1:7" ht="24" customHeight="1" x14ac:dyDescent="0.15">
      <c r="A3" s="2" t="s">
        <v>0</v>
      </c>
      <c r="B3" s="2" t="s">
        <v>2</v>
      </c>
      <c r="C3" s="2" t="s">
        <v>1</v>
      </c>
      <c r="D3" s="2" t="s">
        <v>27</v>
      </c>
      <c r="E3" s="2" t="s">
        <v>35</v>
      </c>
      <c r="F3" s="2" t="s">
        <v>34</v>
      </c>
      <c r="G3" s="2" t="s">
        <v>26</v>
      </c>
    </row>
    <row r="4" spans="1:7" ht="34.9" customHeight="1" x14ac:dyDescent="0.15">
      <c r="A4" s="3" t="s">
        <v>24</v>
      </c>
      <c r="B4" s="6" t="s">
        <v>49</v>
      </c>
      <c r="C4" s="3" t="s">
        <v>38</v>
      </c>
      <c r="D4" s="9" t="s">
        <v>108</v>
      </c>
      <c r="E4" s="3" t="s">
        <v>23</v>
      </c>
      <c r="F4" s="5" t="s">
        <v>59</v>
      </c>
      <c r="G4" s="22">
        <f>4+0.2*(4-3)</f>
        <v>4.2</v>
      </c>
    </row>
    <row r="5" spans="1:7" ht="34.9" customHeight="1" x14ac:dyDescent="0.15">
      <c r="A5" s="3" t="s">
        <v>25</v>
      </c>
      <c r="B5" s="6" t="s">
        <v>50</v>
      </c>
      <c r="C5" s="3" t="s">
        <v>39</v>
      </c>
      <c r="D5" s="5" t="s">
        <v>107</v>
      </c>
      <c r="E5" s="3" t="s">
        <v>21</v>
      </c>
      <c r="F5" s="5" t="s">
        <v>59</v>
      </c>
      <c r="G5" s="22">
        <f>4+0.2*(4-3)</f>
        <v>4.2</v>
      </c>
    </row>
    <row r="6" spans="1:7" ht="34.9" customHeight="1" x14ac:dyDescent="0.15">
      <c r="A6" s="3" t="s">
        <v>4</v>
      </c>
      <c r="B6" s="18" t="s">
        <v>77</v>
      </c>
      <c r="C6" s="13" t="s">
        <v>97</v>
      </c>
      <c r="D6" s="9" t="s">
        <v>114</v>
      </c>
      <c r="E6" s="13" t="s">
        <v>89</v>
      </c>
      <c r="F6" s="19" t="s">
        <v>86</v>
      </c>
      <c r="G6" s="22">
        <f>4+0.2*(5-3)</f>
        <v>4.4000000000000004</v>
      </c>
    </row>
    <row r="7" spans="1:7" ht="34.9" customHeight="1" x14ac:dyDescent="0.15">
      <c r="A7" s="3" t="s">
        <v>5</v>
      </c>
      <c r="B7" s="18" t="s">
        <v>83</v>
      </c>
      <c r="C7" s="13" t="s">
        <v>73</v>
      </c>
      <c r="D7" s="9" t="s">
        <v>115</v>
      </c>
      <c r="E7" s="13" t="s">
        <v>21</v>
      </c>
      <c r="F7" s="19" t="s">
        <v>87</v>
      </c>
      <c r="G7" s="22">
        <f>6+0.5*(4-3)</f>
        <v>6.5</v>
      </c>
    </row>
    <row r="8" spans="1:7" ht="34.9" customHeight="1" x14ac:dyDescent="0.15"/>
    <row r="9" spans="1:7" ht="34.9" customHeight="1" x14ac:dyDescent="0.15">
      <c r="B9" s="26" t="s">
        <v>37</v>
      </c>
      <c r="C9" s="26"/>
      <c r="D9" s="26"/>
      <c r="E9" s="26"/>
    </row>
    <row r="10" spans="1:7" ht="34.9" customHeight="1" x14ac:dyDescent="0.15">
      <c r="B10" s="17" t="s">
        <v>93</v>
      </c>
      <c r="C10" s="11"/>
      <c r="D10" s="17"/>
      <c r="E10" s="12"/>
    </row>
    <row r="11" spans="1:7" ht="34.9" customHeight="1" x14ac:dyDescent="0.15"/>
    <row r="12" spans="1:7" ht="34.9" customHeight="1" x14ac:dyDescent="0.15"/>
    <row r="13" spans="1:7" ht="34.9" customHeight="1" x14ac:dyDescent="0.15"/>
    <row r="14" spans="1:7" ht="34.9" customHeight="1" x14ac:dyDescent="0.15"/>
    <row r="15" spans="1:7" ht="34.9" customHeight="1" x14ac:dyDescent="0.15"/>
    <row r="16" spans="1:7" ht="34.9" customHeight="1" x14ac:dyDescent="0.15"/>
    <row r="17" ht="34.9" customHeight="1" x14ac:dyDescent="0.15"/>
    <row r="21" ht="20.45" customHeight="1" x14ac:dyDescent="0.15"/>
    <row r="22" ht="19.149999999999999" customHeight="1" x14ac:dyDescent="0.15"/>
  </sheetData>
  <mergeCells count="3">
    <mergeCell ref="A1:G1"/>
    <mergeCell ref="A2:G2"/>
    <mergeCell ref="B9:E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zoomScale="80" zoomScaleNormal="80" workbookViewId="0">
      <selection activeCell="E4" sqref="E4"/>
    </sheetView>
  </sheetViews>
  <sheetFormatPr defaultRowHeight="13.5" x14ac:dyDescent="0.15"/>
  <cols>
    <col min="1" max="1" width="5.75" style="1" bestFit="1" customWidth="1"/>
    <col min="2" max="2" width="35.75" style="1" customWidth="1"/>
    <col min="3" max="3" width="9.75" style="1" bestFit="1" customWidth="1"/>
    <col min="4" max="4" width="87.875" style="1" customWidth="1"/>
    <col min="5" max="5" width="5.75" style="1" bestFit="1" customWidth="1"/>
    <col min="6" max="6" width="7.75" style="4" bestFit="1" customWidth="1"/>
  </cols>
  <sheetData>
    <row r="1" spans="1:6" ht="33.75" customHeight="1" x14ac:dyDescent="0.15">
      <c r="A1" s="28" t="s">
        <v>33</v>
      </c>
      <c r="B1" s="28"/>
      <c r="C1" s="28"/>
      <c r="D1" s="28"/>
      <c r="E1" s="28"/>
      <c r="F1" s="28"/>
    </row>
    <row r="2" spans="1:6" ht="27" customHeight="1" x14ac:dyDescent="0.15">
      <c r="A2" s="30" t="s">
        <v>31</v>
      </c>
      <c r="B2" s="30"/>
      <c r="C2" s="30"/>
      <c r="D2" s="30"/>
      <c r="E2" s="30"/>
      <c r="F2" s="30"/>
    </row>
    <row r="3" spans="1:6" ht="25.9" customHeight="1" x14ac:dyDescent="0.15">
      <c r="A3" s="2" t="s">
        <v>0</v>
      </c>
      <c r="B3" s="2" t="s">
        <v>2</v>
      </c>
      <c r="C3" s="2" t="s">
        <v>3</v>
      </c>
      <c r="D3" s="2" t="s">
        <v>30</v>
      </c>
      <c r="E3" s="2" t="s">
        <v>29</v>
      </c>
      <c r="F3" s="7" t="s">
        <v>28</v>
      </c>
    </row>
    <row r="4" spans="1:6" ht="25.9" customHeight="1" x14ac:dyDescent="0.15">
      <c r="A4" s="3" t="s">
        <v>24</v>
      </c>
      <c r="B4" s="33" t="s">
        <v>85</v>
      </c>
      <c r="C4" s="13" t="s">
        <v>76</v>
      </c>
      <c r="D4" s="9" t="s">
        <v>121</v>
      </c>
      <c r="E4" s="32" t="s">
        <v>86</v>
      </c>
      <c r="F4" s="24">
        <v>1</v>
      </c>
    </row>
    <row r="5" spans="1:6" ht="25.9" customHeight="1" x14ac:dyDescent="0.15">
      <c r="A5" s="5"/>
      <c r="B5" s="5"/>
      <c r="C5" s="5"/>
      <c r="D5" s="5"/>
      <c r="E5" s="5"/>
      <c r="F5" s="8"/>
    </row>
    <row r="6" spans="1:6" ht="25.9" customHeight="1" x14ac:dyDescent="0.15">
      <c r="A6" s="5"/>
      <c r="B6" s="5"/>
      <c r="C6" s="5"/>
      <c r="D6" s="5"/>
      <c r="E6" s="5"/>
      <c r="F6" s="8"/>
    </row>
    <row r="7" spans="1:6" ht="25.9" customHeight="1" x14ac:dyDescent="0.15">
      <c r="A7" s="5"/>
      <c r="B7" s="5"/>
      <c r="C7" s="5"/>
      <c r="D7" s="5"/>
      <c r="E7" s="5"/>
      <c r="F7" s="8"/>
    </row>
    <row r="8" spans="1:6" ht="25.9" customHeight="1" x14ac:dyDescent="0.15">
      <c r="A8" s="5"/>
      <c r="B8" s="5"/>
      <c r="C8" s="5"/>
      <c r="D8" s="5"/>
      <c r="E8" s="5"/>
      <c r="F8" s="8"/>
    </row>
    <row r="12" spans="1:6" ht="23.45" customHeight="1" x14ac:dyDescent="0.15">
      <c r="B12" s="26" t="s">
        <v>37</v>
      </c>
      <c r="C12" s="26"/>
      <c r="D12" s="26"/>
      <c r="E12" s="26"/>
    </row>
    <row r="13" spans="1:6" ht="25.9" customHeight="1" x14ac:dyDescent="0.15">
      <c r="B13" s="17" t="s">
        <v>93</v>
      </c>
      <c r="C13" s="11"/>
      <c r="D13" s="17"/>
      <c r="E13" s="12"/>
    </row>
  </sheetData>
  <mergeCells count="3">
    <mergeCell ref="A1:F1"/>
    <mergeCell ref="A2:F2"/>
    <mergeCell ref="B12:E1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校级汇总表</vt:lpstr>
      <vt:lpstr>院级汇总表</vt:lpstr>
      <vt:lpstr>N-SRTP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2020-05-29T12:33:57Z</dcterms:modified>
</cp:coreProperties>
</file>